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 codeName="현재_통합_문서"/>
  <xr:revisionPtr revIDLastSave="0" documentId="8_{E95BBD85-A122-4E1B-8FF6-281EF04BEF66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2분기" sheetId="8" r:id="rId1"/>
  </sheets>
  <externalReferences>
    <externalReference r:id="rId2"/>
  </externalReferences>
  <definedNames>
    <definedName name="_xlnm._FilterDatabase" localSheetId="0" hidden="1">'2분기'!$A$6:$S$42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6" i="8" l="1"/>
  <c r="K27" i="8"/>
  <c r="K25" i="8"/>
  <c r="K42" i="8" l="1"/>
  <c r="K38" i="8" l="1"/>
  <c r="K29" i="8" l="1"/>
  <c r="K28" i="8"/>
  <c r="K11" i="8" l="1"/>
  <c r="K10" i="8"/>
  <c r="K9" i="8"/>
  <c r="K31" i="8" l="1"/>
  <c r="K30" i="8"/>
  <c r="K24" i="8" l="1"/>
  <c r="K23" i="8"/>
  <c r="K22" i="8" l="1"/>
  <c r="K8" i="8" l="1"/>
  <c r="K36" i="8" l="1"/>
  <c r="Q2" i="8" l="1"/>
  <c r="R2" i="8"/>
  <c r="K32" i="8" l="1"/>
  <c r="K41" i="8" l="1"/>
  <c r="K33" i="8" l="1"/>
  <c r="K34" i="8"/>
  <c r="K35" i="8"/>
  <c r="K37" i="8"/>
  <c r="J7" i="8"/>
  <c r="I7" i="8"/>
  <c r="M7" i="8"/>
  <c r="N7" i="8"/>
  <c r="K7" i="8" l="1"/>
  <c r="P2" i="8" l="1"/>
  <c r="S3" i="8" l="1"/>
  <c r="R3" i="8"/>
  <c r="Q3" i="8"/>
</calcChain>
</file>

<file path=xl/sharedStrings.xml><?xml version="1.0" encoding="utf-8"?>
<sst xmlns="http://schemas.openxmlformats.org/spreadsheetml/2006/main" count="340" uniqueCount="190">
  <si>
    <t>연번</t>
    <phoneticPr fontId="2" type="noConversion"/>
  </si>
  <si>
    <t>사업명</t>
    <phoneticPr fontId="2" type="noConversion"/>
  </si>
  <si>
    <t>지역</t>
    <phoneticPr fontId="2" type="noConversion"/>
  </si>
  <si>
    <t>추진현황</t>
    <phoneticPr fontId="2" type="noConversion"/>
  </si>
  <si>
    <t>비고</t>
    <phoneticPr fontId="2" type="noConversion"/>
  </si>
  <si>
    <t>완료(건)</t>
    <phoneticPr fontId="2" type="noConversion"/>
  </si>
  <si>
    <t>부서명</t>
    <phoneticPr fontId="2" type="noConversion"/>
  </si>
  <si>
    <t>예산편성액
(천원)</t>
    <phoneticPr fontId="2" type="noConversion"/>
  </si>
  <si>
    <t>집행액
(천원)</t>
    <phoneticPr fontId="2" type="noConversion"/>
  </si>
  <si>
    <t>집행잔액
(천원)</t>
    <phoneticPr fontId="2" type="noConversion"/>
  </si>
  <si>
    <t>공정률(%)</t>
    <phoneticPr fontId="2" type="noConversion"/>
  </si>
  <si>
    <t>구분</t>
    <phoneticPr fontId="1" type="noConversion"/>
  </si>
  <si>
    <t>향후계획</t>
    <phoneticPr fontId="2" type="noConversion"/>
  </si>
  <si>
    <t>사업위치</t>
    <phoneticPr fontId="2" type="noConversion"/>
  </si>
  <si>
    <t>계</t>
    <phoneticPr fontId="1" type="noConversion"/>
  </si>
  <si>
    <t>완료</t>
    <phoneticPr fontId="1" type="noConversion"/>
  </si>
  <si>
    <t>추진중</t>
    <phoneticPr fontId="1" type="noConversion"/>
  </si>
  <si>
    <t>추진중단</t>
    <phoneticPr fontId="1" type="noConversion"/>
  </si>
  <si>
    <t>시단위</t>
    <phoneticPr fontId="2" type="noConversion"/>
  </si>
  <si>
    <t>읍면동</t>
    <phoneticPr fontId="2" type="noConversion"/>
  </si>
  <si>
    <t>장안면</t>
    <phoneticPr fontId="2" type="noConversion"/>
  </si>
  <si>
    <t>우정읍</t>
    <phoneticPr fontId="2" type="noConversion"/>
  </si>
  <si>
    <t>정남면</t>
    <phoneticPr fontId="2" type="noConversion"/>
  </si>
  <si>
    <t>동탄6동</t>
    <phoneticPr fontId="2" type="noConversion"/>
  </si>
  <si>
    <t>향남읍</t>
    <phoneticPr fontId="2" type="noConversion"/>
  </si>
  <si>
    <t>마도면</t>
    <phoneticPr fontId="2" type="noConversion"/>
  </si>
  <si>
    <t>송산면</t>
    <phoneticPr fontId="2" type="noConversion"/>
  </si>
  <si>
    <t>서신면</t>
    <phoneticPr fontId="2" type="noConversion"/>
  </si>
  <si>
    <t>팔탄면</t>
    <phoneticPr fontId="2" type="noConversion"/>
  </si>
  <si>
    <t>양감면</t>
    <phoneticPr fontId="2" type="noConversion"/>
  </si>
  <si>
    <t>동탄5동</t>
    <phoneticPr fontId="2" type="noConversion"/>
  </si>
  <si>
    <t>시단위</t>
    <phoneticPr fontId="1" type="noConversion"/>
  </si>
  <si>
    <t>2026년 주민참여예산사업 추진현황</t>
    <phoneticPr fontId="2" type="noConversion"/>
  </si>
  <si>
    <t>매향리 회전 교차로 내 조형물 설치</t>
    <phoneticPr fontId="2" type="noConversion"/>
  </si>
  <si>
    <t>향남읍 마을 가꾸기(솔태상두길, 두머리길 꽃나무 식재)</t>
    <phoneticPr fontId="2" type="noConversion"/>
  </si>
  <si>
    <t>상신6리 마을 정자 교체 설치</t>
    <phoneticPr fontId="2" type="noConversion"/>
  </si>
  <si>
    <t>향남읍 갈천리 마을회관 운동기구 설치</t>
    <phoneticPr fontId="2" type="noConversion"/>
  </si>
  <si>
    <t>마음이 이어지는 비봉 안전 굴다리(Good 다리)</t>
    <phoneticPr fontId="2" type="noConversion"/>
  </si>
  <si>
    <t>비봉면 남전천 정비 및 환경개선 사업</t>
    <phoneticPr fontId="2" type="noConversion"/>
  </si>
  <si>
    <t>비봉면 미럭천변 둘레길 환경개선 사업</t>
    <phoneticPr fontId="2" type="noConversion"/>
  </si>
  <si>
    <t>비봉면 마을회관 10개소 재활용 수거함 설치</t>
    <phoneticPr fontId="2" type="noConversion"/>
  </si>
  <si>
    <t>청원4리 마을간판 및 행정게시판 설치</t>
    <phoneticPr fontId="2" type="noConversion"/>
  </si>
  <si>
    <t>쌍송2리 마을회관 야외 운동기구 설치</t>
    <phoneticPr fontId="2" type="noConversion"/>
  </si>
  <si>
    <t>금당1리 마을회관 야외운동기구 지붕 설치</t>
    <phoneticPr fontId="2" type="noConversion"/>
  </si>
  <si>
    <t>송정1리 마을회관 야외운동기구 설치</t>
    <phoneticPr fontId="2" type="noConversion"/>
  </si>
  <si>
    <t>청원4리 마을회관 야외 운동기구 지붕 설치</t>
    <phoneticPr fontId="2" type="noConversion"/>
  </si>
  <si>
    <t>마도면 두곡2리 입구 시정홍보 게시판 정비 사업</t>
    <phoneticPr fontId="2" type="noConversion"/>
  </si>
  <si>
    <t>송산면 고포1리 마을회관 간이 체육시설 설치</t>
    <phoneticPr fontId="2" type="noConversion"/>
  </si>
  <si>
    <t>마을회관 야외 게시판 설치</t>
    <phoneticPr fontId="2" type="noConversion"/>
  </si>
  <si>
    <t>매화4리 경로당 운동기구 설치</t>
    <phoneticPr fontId="2" type="noConversion"/>
  </si>
  <si>
    <t>기천2리 운동기구 설치</t>
    <phoneticPr fontId="2" type="noConversion"/>
  </si>
  <si>
    <t>창곡3리 마을회관 야외 운동기구 설치</t>
    <phoneticPr fontId="2" type="noConversion"/>
  </si>
  <si>
    <t>팔탄면 시니어를 위한 일상 속 디지털 교육</t>
    <phoneticPr fontId="2" type="noConversion"/>
  </si>
  <si>
    <t>장안면 금의1리 화단 조성</t>
    <phoneticPr fontId="2" type="noConversion"/>
  </si>
  <si>
    <t>제기리 양지말 버스 정류장 꽃길 조경사업</t>
    <phoneticPr fontId="2" type="noConversion"/>
  </si>
  <si>
    <t>정남면 문학1리 마을 쉼터 정자 보수 공사</t>
    <phoneticPr fontId="2" type="noConversion"/>
  </si>
  <si>
    <t>안녕동 표시석 조명 설치(빛나는 안녕!)</t>
    <phoneticPr fontId="2" type="noConversion"/>
  </si>
  <si>
    <t>지산마을(지산2길 29-1) 운동기구 설치</t>
    <phoneticPr fontId="2" type="noConversion"/>
  </si>
  <si>
    <t>소외계층을 위한 동행 문화 체험</t>
    <phoneticPr fontId="2" type="noConversion"/>
  </si>
  <si>
    <t>동탄6동 행정복지센터 경기 과학전람회 출전을 위한  4D수리과학 창의융합수업</t>
    <phoneticPr fontId="2" type="noConversion"/>
  </si>
  <si>
    <t>덕절4리 마을입구  CCTV 설치</t>
    <phoneticPr fontId="2" type="noConversion"/>
  </si>
  <si>
    <t>남양호 환경개선 및 주민의식 개선을 위한 CCTV 및 표지판 설치</t>
    <phoneticPr fontId="2" type="noConversion"/>
  </si>
  <si>
    <t>양감면 안전사고 예방을 위한 가로등 및 CCTV 설치</t>
    <phoneticPr fontId="2" type="noConversion"/>
  </si>
  <si>
    <t>반석산 식재 및 수목 구조 개선 사업</t>
    <phoneticPr fontId="2" type="noConversion"/>
  </si>
  <si>
    <t>반석산 정상 정자 부근 환경 개선 사업</t>
    <phoneticPr fontId="2" type="noConversion"/>
  </si>
  <si>
    <t>송산지역 삼일독립만세운동 상징 조형물 제작 및 설치</t>
    <phoneticPr fontId="2" type="noConversion"/>
  </si>
  <si>
    <t>찾아가는 화성시 주민참여예산 학교</t>
    <phoneticPr fontId="2" type="noConversion"/>
  </si>
  <si>
    <t>휠체어 사용자를 위한 대여용 전동추진장치 보급사업</t>
  </si>
  <si>
    <t>비봉면</t>
    <phoneticPr fontId="2" type="noConversion"/>
  </si>
  <si>
    <t>화산동</t>
    <phoneticPr fontId="2" type="noConversion"/>
  </si>
  <si>
    <t>동탄1동</t>
    <phoneticPr fontId="2" type="noConversion"/>
  </si>
  <si>
    <t>기타</t>
    <phoneticPr fontId="2" type="noConversion"/>
  </si>
  <si>
    <t>문화유산과</t>
    <phoneticPr fontId="1" type="noConversion"/>
  </si>
  <si>
    <t>장안면</t>
    <phoneticPr fontId="1" type="noConversion"/>
  </si>
  <si>
    <t>동부공원관리과</t>
    <phoneticPr fontId="1" type="noConversion"/>
  </si>
  <si>
    <t>예산재정과</t>
    <phoneticPr fontId="1" type="noConversion"/>
  </si>
  <si>
    <t>장애인복지과</t>
    <phoneticPr fontId="1" type="noConversion"/>
  </si>
  <si>
    <t>효행구 자치행정과</t>
    <phoneticPr fontId="1" type="noConversion"/>
  </si>
  <si>
    <t>만세구 자치행정과,
양감면</t>
    <phoneticPr fontId="1" type="noConversion"/>
  </si>
  <si>
    <t>시 전체</t>
    <phoneticPr fontId="1" type="noConversion"/>
  </si>
  <si>
    <t>38건(2026년 제안사업 35건, 이월사업 3건)</t>
    <phoneticPr fontId="1" type="noConversion"/>
  </si>
  <si>
    <t>독립기념관</t>
    <phoneticPr fontId="1" type="noConversion"/>
  </si>
  <si>
    <t>양감면 신왕리 676-3번지
양감면 신왕리 704-71번지</t>
    <phoneticPr fontId="1" type="noConversion"/>
  </si>
  <si>
    <t>추진중</t>
    <phoneticPr fontId="1" type="noConversion"/>
  </si>
  <si>
    <t>동탄6동행정복지센터</t>
    <phoneticPr fontId="1" type="noConversion"/>
  </si>
  <si>
    <t>송산면, 서신면, 마도면 내 공공시설 (예정)</t>
    <phoneticPr fontId="1" type="noConversion"/>
  </si>
  <si>
    <t>지산마을 경로당
(동탄구 지산2길 29-1)</t>
    <phoneticPr fontId="1" type="noConversion"/>
  </si>
  <si>
    <t>팔탄면 기천리 1099-91</t>
    <phoneticPr fontId="1" type="noConversion"/>
  </si>
  <si>
    <t>팔탄면 독곡길 50
(창곡3리 마을회관)</t>
    <phoneticPr fontId="1" type="noConversion"/>
  </si>
  <si>
    <t>팔탄면 일원</t>
    <phoneticPr fontId="1" type="noConversion"/>
  </si>
  <si>
    <t>-</t>
    <phoneticPr fontId="1" type="noConversion"/>
  </si>
  <si>
    <t>농번기, 선거일정으로 인한 사업지연</t>
    <phoneticPr fontId="1" type="noConversion"/>
  </si>
  <si>
    <t>삼화리 518-1</t>
    <phoneticPr fontId="1" type="noConversion"/>
  </si>
  <si>
    <t>유포리 629</t>
    <phoneticPr fontId="1" type="noConversion"/>
  </si>
  <si>
    <t>양노리 810(308번지 일원)</t>
    <phoneticPr fontId="1" type="noConversion"/>
  </si>
  <si>
    <t>구포리 745-2(구포2리마을회관) 
자안리 229-1(자안1리 마을회관)
청요리 806-8(청요3리 마을회관)
삼화리 247-1(삼화5리 마을회관)</t>
    <phoneticPr fontId="1" type="noConversion"/>
  </si>
  <si>
    <t>정남면 덕절4리</t>
    <phoneticPr fontId="1" type="noConversion"/>
  </si>
  <si>
    <t>마도면 청원리 506번지
마도면 청원리 524-3번지</t>
    <phoneticPr fontId="1" type="noConversion"/>
  </si>
  <si>
    <t>마도면 쌍송길 76</t>
    <phoneticPr fontId="1" type="noConversion"/>
  </si>
  <si>
    <t>마도면 금당북길 70</t>
    <phoneticPr fontId="1" type="noConversion"/>
  </si>
  <si>
    <t>마도면 송정로 208</t>
    <phoneticPr fontId="1" type="noConversion"/>
  </si>
  <si>
    <t>마도면 청원로99번길 4</t>
    <phoneticPr fontId="1" type="noConversion"/>
  </si>
  <si>
    <t>마도면 두곡리 584번지</t>
    <phoneticPr fontId="1" type="noConversion"/>
  </si>
  <si>
    <t>○ 2026. 3. 30.: 시행건의
○ 2026. 4. 3.: 계약</t>
    <phoneticPr fontId="1" type="noConversion"/>
  </si>
  <si>
    <t xml:space="preserve">○ 2026. 5. 1.: 납품기한 </t>
    <phoneticPr fontId="1" type="noConversion"/>
  </si>
  <si>
    <t>○ 2026. 3. 25.: 시행건의(운동기구)
○ 2026. 3. 25.: 조달청 관급자재 구입계약(운동기구)</t>
    <phoneticPr fontId="1" type="noConversion"/>
  </si>
  <si>
    <t>○ 2026. 3. 6.: 시행건의
○ 2026. 3. 6.: 공사계약 및 착공
○ 2026. 3. 18.: 준공
○ 2026. 3. 29.: 검사검수
○ 2026. 4. 1.: 대금 지급</t>
    <phoneticPr fontId="1" type="noConversion"/>
  </si>
  <si>
    <t>○ 2026. 3. 17.: 시행건의
○ 2026. 3. 17.: 조달청 물품 계약(비가림막)
○ 2026. 3. 17.: 조달청 관급자재 구입계약(운동기구)
○ 2026. 3. 26.: 비가림막 납품 및 검사검수
○ 2026. 3. 27.: 관급자재 납품 및 검사검수(운동기구)
○ 2026. 4. 1.: 비가림막 대금 지급
○ 2026. 4. 3.: 관급자재 대금 지급(운동기구)</t>
    <phoneticPr fontId="1" type="noConversion"/>
  </si>
  <si>
    <t>○ 2026. 3. 11.: 시행건의
○ 2026. 3. 13.: 공사계약 및 착공
○ 2026. 3. 18.: 준공
○ 2026. 3. 29.: 검사검수
○ 2026. 4. 1:. 대금 지급</t>
    <phoneticPr fontId="1" type="noConversion"/>
  </si>
  <si>
    <t>-</t>
    <phoneticPr fontId="1" type="noConversion"/>
  </si>
  <si>
    <t>추진중</t>
    <phoneticPr fontId="1" type="noConversion"/>
  </si>
  <si>
    <t>완료</t>
    <phoneticPr fontId="1" type="noConversion"/>
  </si>
  <si>
    <t>추진중</t>
    <phoneticPr fontId="1" type="noConversion"/>
  </si>
  <si>
    <t xml:space="preserve">우정읍 매향리 479-2 일대 </t>
    <phoneticPr fontId="1" type="noConversion"/>
  </si>
  <si>
    <t>추진중</t>
    <phoneticPr fontId="1" type="noConversion"/>
  </si>
  <si>
    <t>○ 2026. 6.: 주민홍보 및 수강생 모집
○ 2026. 8.: 교육완료 및 결과보고</t>
    <phoneticPr fontId="1" type="noConversion"/>
  </si>
  <si>
    <t>노작공원(반송동 108, 
석우동64)</t>
    <phoneticPr fontId="1" type="noConversion"/>
  </si>
  <si>
    <t>추진중</t>
    <phoneticPr fontId="1" type="noConversion"/>
  </si>
  <si>
    <t>송산면 고포1리</t>
    <phoneticPr fontId="1" type="noConversion"/>
  </si>
  <si>
    <t>서신면 관내</t>
    <phoneticPr fontId="1" type="noConversion"/>
  </si>
  <si>
    <t>매화리 859-9번지 일원</t>
    <phoneticPr fontId="1" type="noConversion"/>
  </si>
  <si>
    <t>추진중</t>
    <phoneticPr fontId="1" type="noConversion"/>
  </si>
  <si>
    <t>서봉로 851번길 33 앞 정자쉼터</t>
    <phoneticPr fontId="1" type="noConversion"/>
  </si>
  <si>
    <t>정남동로 247 건너편 버스정류장</t>
    <phoneticPr fontId="1" type="noConversion"/>
  </si>
  <si>
    <t>상두리 635번지 일원</t>
    <phoneticPr fontId="1" type="noConversion"/>
  </si>
  <si>
    <t>상신리 598-44번지 일원</t>
    <phoneticPr fontId="1" type="noConversion"/>
  </si>
  <si>
    <t>갈천웃말길 48-7
(갈천리 마을회관)</t>
    <phoneticPr fontId="1" type="noConversion"/>
  </si>
  <si>
    <t>안녕동 10-147</t>
    <phoneticPr fontId="1" type="noConversion"/>
  </si>
  <si>
    <t>-</t>
    <phoneticPr fontId="1" type="noConversion"/>
  </si>
  <si>
    <t>완료</t>
    <phoneticPr fontId="1" type="noConversion"/>
  </si>
  <si>
    <t>○ 2026. 3.: 경관조명 설치 착수
○ 2026. 4.: 준공</t>
    <phoneticPr fontId="1" type="noConversion"/>
  </si>
  <si>
    <t>장안면 금의리</t>
    <phoneticPr fontId="1" type="noConversion"/>
  </si>
  <si>
    <t>남양호 일대</t>
    <phoneticPr fontId="1" type="noConversion"/>
  </si>
  <si>
    <t xml:space="preserve">○ 2026. 4. 1.: 납품 </t>
    <phoneticPr fontId="1" type="noConversion"/>
  </si>
  <si>
    <t>중장년노인과</t>
    <phoneticPr fontId="1" type="noConversion"/>
  </si>
  <si>
    <t>매향2리 경로당 건립</t>
    <phoneticPr fontId="1" type="noConversion"/>
  </si>
  <si>
    <t>우정읍 매향리 476-3</t>
    <phoneticPr fontId="2" type="noConversion"/>
  </si>
  <si>
    <t>조암11리 경로당 건립</t>
  </si>
  <si>
    <t>우정읍 조암리 801-7</t>
    <phoneticPr fontId="2" type="noConversion"/>
  </si>
  <si>
    <t>매송면</t>
    <phoneticPr fontId="2" type="noConversion"/>
  </si>
  <si>
    <t>천천5리 경로당 건립</t>
    <phoneticPr fontId="1" type="noConversion"/>
  </si>
  <si>
    <t>매송면 천천리 185-1</t>
    <phoneticPr fontId="2" type="noConversion"/>
  </si>
  <si>
    <t xml:space="preserve">○ 2025. 2: 기본설계 완료 및 최종 주민 의견 청취
○ 2025. 3: 실시설계 용역 시행 중 
○ 2025. 6: 공공디자인 심의
○ 2025. 8. 공용건축물 협의 완료
○ 2025. 11. 착공신고 </t>
    <phoneticPr fontId="1" type="noConversion"/>
  </si>
  <si>
    <t>추진중</t>
    <phoneticPr fontId="1" type="noConversion"/>
  </si>
  <si>
    <t>○ 2026. 5. 20.: 시행건의
○ 2026. 5. 20.: 조달청 관급자재 구입계약(운동기구)
○ 2026. 5. 30.: 관급자재 납품(운동기구)
○ 2026. 6. 10.: 관급자재 납품 검사검수(운동기구)
○ 2026. 6. 12.: 관급자재 대금 지급(운동기구)</t>
    <phoneticPr fontId="1" type="noConversion"/>
  </si>
  <si>
    <t>-</t>
    <phoneticPr fontId="1" type="noConversion"/>
  </si>
  <si>
    <t>○ 2026. 4. CCTV 설치 예정지 현장실사
○ 2026. 5. CCTV 설치계획 수립, 사전협의 및 발주, 계약
○ 2026. 6. ~ 7. CCTV 설치 진행 중</t>
    <phoneticPr fontId="1" type="noConversion"/>
  </si>
  <si>
    <t>○ 2026. 6. ~ 7.: CCTV 설치 진행
○ 2026. 8. CCTV 설치 준공</t>
    <phoneticPr fontId="1" type="noConversion"/>
  </si>
  <si>
    <t>○ 2026. 6.: 협의중(화성서부경찰서 교통과 및 만세구 안전건설과)</t>
    <phoneticPr fontId="1" type="noConversion"/>
  </si>
  <si>
    <t>○ 2026. 3. 업체선정완료 및 계약진행중
○ 2026. 4. 납품 완료 및 대금지급 완료</t>
    <phoneticPr fontId="1" type="noConversion"/>
  </si>
  <si>
    <t>○ 2026. 3.: 방범CCTV 설치계획 내부검토
○ 2026. 4.: 방범CCTV 물품구입 및 설치
○ 2026. 4.: 가로등 설치 위치 논의 및 착공
○ 2026. 5.: 가로등 설치 준공
○ 2026. 5.: 방범CCTV 준공 및 검사</t>
    <phoneticPr fontId="1" type="noConversion"/>
  </si>
  <si>
    <t>-</t>
    <phoneticPr fontId="1" type="noConversion"/>
  </si>
  <si>
    <t>○ 2026. 2. : 주민참여예산 제안자 미팅
○ 2026. 3. : 송산지역 독립운동 안내판 문안작성
○ 2026. 6.~8. : 안내판 설치 부지 협의 및 안내판 국문감수 요청</t>
    <phoneticPr fontId="1" type="noConversion"/>
  </si>
  <si>
    <t>○ 2026. 9. : 송산지역 독립운동 안내판 구입 및 제작 시행건의
○ 2026. 10. : 송산지역 독립운동 안내판 설치 완료</t>
    <phoneticPr fontId="1" type="noConversion"/>
  </si>
  <si>
    <t>-</t>
    <phoneticPr fontId="1" type="noConversion"/>
  </si>
  <si>
    <t>○ 2026. 2. 4.: 제안자-용역 수행업체-시 사업 추진 관련 논의
○ 2026. 2. 13.: 용역 착수
○ 2026. 3. 17.: 만세구 찾아가는 주민참여예산학교 추진
○ 2026. 3. 19.: 효행구 찾아가는 주민참여예산학교 추진
○ 2026. 3. 24.: 병점구 찾아가는 주민참여예산학교 추진
○ 2026. 3. 26.: 동탄구 찾아가는 주민참여예산학교 추진
○ 2026. 4. 10.: 결과보고서 제출(용역업체)
○ 2026. 4. 17.: 준공</t>
    <phoneticPr fontId="1" type="noConversion"/>
  </si>
  <si>
    <t>○ 2026. 5.: 준공</t>
    <phoneticPr fontId="1" type="noConversion"/>
  </si>
  <si>
    <t>○ 2026. 4.: 준공</t>
    <phoneticPr fontId="1" type="noConversion"/>
  </si>
  <si>
    <t>○ 2026. 4. 6.: 조경공사계약 체결
○ 2026. 5.: 준공</t>
    <phoneticPr fontId="1" type="noConversion"/>
  </si>
  <si>
    <t>○ 2026. 4.: 철거 공사 계약 및 나라장터 정자 구입 완료
○ 2026. 6.: 정자 설치 완료</t>
    <phoneticPr fontId="1" type="noConversion"/>
  </si>
  <si>
    <t>○ 2026. 7.: 나라장터 종합쇼핑몰 운동기구 구입 예정</t>
    <phoneticPr fontId="1" type="noConversion"/>
  </si>
  <si>
    <t>○ 2026. 4. 8. 계약 심사 요청
○ 2026. 5. 8. 착공
○ 2026. 7. 6. 준공</t>
    <phoneticPr fontId="1" type="noConversion"/>
  </si>
  <si>
    <t>○ 2026. 3. 20. 실시설계 용역 준공
○ 2026. 6. 계약 심사 및 발주</t>
    <phoneticPr fontId="1" type="noConversion"/>
  </si>
  <si>
    <t>○ 2026. 7. 공사 착공 
○ 2026. 9. 공사 준공</t>
    <phoneticPr fontId="1" type="noConversion"/>
  </si>
  <si>
    <t>○ 2026. 7.: 계약 및 설치</t>
    <phoneticPr fontId="1" type="noConversion"/>
  </si>
  <si>
    <t>○ 2026. 7.: 공사 발주
○ 2026. 8.: 화단 조성 추진</t>
    <phoneticPr fontId="1" type="noConversion"/>
  </si>
  <si>
    <t>○ 2026. 5.: CCTV 제작 발주
○ 2026. 5.: 남양호 주변 CCTV 설치
○ 2026. 6. CCTV 검사 검수 및 대금 지급</t>
    <phoneticPr fontId="1" type="noConversion"/>
  </si>
  <si>
    <t>○ 2026. 8.: 남양호 주변 표지판 설치 추진</t>
    <phoneticPr fontId="1" type="noConversion"/>
  </si>
  <si>
    <t>○ 2025. 2.: 기본설계 완료 및 최종 주민 의견 청취
○ 2025. 3.: 실시설계 용역 시행 중 
○ 2025. 5: 공공디자인 심의
○ 2025. 7: 공공디자인 재심의
○ 2025. 10: 농업기반시설 사용허가
○ 2025. 12. 공용건축물 협의 완료
○ 2026.  3. 착공신고</t>
    <phoneticPr fontId="1" type="noConversion"/>
  </si>
  <si>
    <t xml:space="preserve">○ 2026.  8. 사용승인 예정 </t>
    <phoneticPr fontId="1" type="noConversion"/>
  </si>
  <si>
    <t>○ 2025. 2.: 기본설계 완료 및 최종 주민 의견 청취
○ 2025. 3.: 실시설계 용역 시행 중 
○ 2025. 5: 공공디자인 심의
○ 2025. 7: 공공디자인 재심의
○ 2025. 8. 공용건축물 협의 완료
○ 2025. 10. 착공신고
○ 2026. 6. 18. 공사 준공</t>
    <phoneticPr fontId="1" type="noConversion"/>
  </si>
  <si>
    <t>○ 2026. 7. 준공 예정</t>
    <phoneticPr fontId="1" type="noConversion"/>
  </si>
  <si>
    <t>○ 2026. 3. 30.: 시행건의
○ 2026. 4. 3.: 계약                                                                 ○ 2026. 4. 26.: 납품                                                                     ○ 2026. 4. 28.: 대금지급</t>
    <phoneticPr fontId="1" type="noConversion"/>
  </si>
  <si>
    <t>제부도, 왕배산무장애길</t>
    <phoneticPr fontId="1" type="noConversion"/>
  </si>
  <si>
    <t>○ 2026. 4. 15.: 사업 위치 현장 재확인 및 협조기관 논의
○ 2026. 4. 17.: 전동추진장치 대여사업 추진 계획 수립
○ 2026. 4. 30.: 전동추진장치 구입 등
○ 2026. 7.: 전동추진장치 대여 사업 운영 개시</t>
    <phoneticPr fontId="1" type="noConversion"/>
  </si>
  <si>
    <t>○ 2026. 7.: 전동추진장치 대여 사업 이용현황 모니터링
○ 2026. 10.: 전동추진장치 대여사업 추진실적 평가</t>
    <phoneticPr fontId="1" type="noConversion"/>
  </si>
  <si>
    <t xml:space="preserve">○ 2026. 6. 1.: 사업 시행 건의
○ 2026. 6. 8.: 착공
○ 2026. 6. 25.: 준공 </t>
    <phoneticPr fontId="1" type="noConversion"/>
  </si>
  <si>
    <t xml:space="preserve">○ 2026. 6. 1.: 사업 시행 건의
○ 2026. 6. 8.: 착공
○ 2026. 6. 23.: 설계변경 시행
○ 2026. 6. 25.: 준공 </t>
    <phoneticPr fontId="1" type="noConversion"/>
  </si>
  <si>
    <t>○ 2026. 3.: 사업 시행계획 수립</t>
    <phoneticPr fontId="1" type="noConversion"/>
  </si>
  <si>
    <t xml:space="preserve">○ 2026. 3.16.: 시행건의
○ 2026. 3.20.: 공사계약 및 착공
○ 2026. 4.7.: 준공예정일자 지정
○ 2026. 4.7.: 검사검수
○ 2026. 4.15.: 대금지급
</t>
    <phoneticPr fontId="1" type="noConversion"/>
  </si>
  <si>
    <t>○ 2026.4.29.: 시행건의
○ 2026. 4.29.: 공사계약 및 착공
○ 2026.6.3.: 준공예정일자 지정
○ 2026. 6.8.: 검사검수
○ 2026. 6.10.: 대금지급</t>
    <phoneticPr fontId="1" type="noConversion"/>
  </si>
  <si>
    <t>○ 2026. 3. 23.: 보조사업자 공모
○ 2026. 4. 23.: 지방보조금관리심의위원회 심의
○ 2026. 6. 9.  : 보조금 교부</t>
    <phoneticPr fontId="1" type="noConversion"/>
  </si>
  <si>
    <t>○ 2026. 11. ~ 12.: 보조금 정산</t>
    <phoneticPr fontId="1" type="noConversion"/>
  </si>
  <si>
    <t>○ 2026. 3. 23.: 보조사업자 공모
○ 2026. 4. 23.: 지방보조금관리심의위원회 심의
○ 2026. 5. 13.: 보조금 교부</t>
    <phoneticPr fontId="1" type="noConversion"/>
  </si>
  <si>
    <t>○ 2026. 3.: 현장확인 및 공사 소요 파악 등
○ 2026. 5. 계약 및 착공
○ 2026. 6. 공사 준공</t>
    <phoneticPr fontId="1" type="noConversion"/>
  </si>
  <si>
    <t>○ 2026. 3.: 공사 착공
○ 2026. 4. 공사 준공</t>
    <phoneticPr fontId="1" type="noConversion"/>
  </si>
  <si>
    <t>○ 2026. 3.: 실시설계용역 착수
○ 2026. 4. 실시설계용역 준공
○ 2026. 4. 공사 착공 및 준공</t>
    <phoneticPr fontId="1" type="noConversion"/>
  </si>
  <si>
    <t>○ 2026. 3.: 현장확인 및 설치위치 확보 등
○ 2026. 5. 구입 및 설치 완료</t>
    <phoneticPr fontId="1" type="noConversion"/>
  </si>
  <si>
    <t>○ 2026. 9. 현장확인 및 설치위치 확보 등</t>
    <phoneticPr fontId="1" type="noConversion"/>
  </si>
  <si>
    <t>2026. 6. 30.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</si>
</sst>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.0%"/>
  </numFmts>
  <fonts count="18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b/>
      <sz val="16"/>
      <color rgb="FF0066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i/>
      <sz val="11"/>
      <color rgb="FF0066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30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</cellStyleXfs>
  <cellXfs count="72">
    <xf numFmtId="0" fontId="0" fillId="0" borderId="0" xfId="0"/>
    <xf numFmtId="42" fontId="0" fillId="0" borderId="0" xfId="0" applyNumberFormat="1"/>
    <xf numFmtId="0" fontId="0" fillId="0" borderId="0" xfId="0" applyAlignment="1">
      <alignment horizontal="left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76" fontId="0" fillId="0" borderId="0" xfId="2" applyNumberFormat="1" applyFont="1" applyAlignment="1">
      <alignment vertical="center"/>
    </xf>
    <xf numFmtId="41" fontId="0" fillId="0" borderId="1" xfId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1" fontId="9" fillId="5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wrapText="1"/>
    </xf>
    <xf numFmtId="0" fontId="9" fillId="0" borderId="1" xfId="0" quotePrefix="1" applyFont="1" applyFill="1" applyBorder="1" applyAlignment="1">
      <alignment horizontal="left" vertical="center" wrapText="1"/>
    </xf>
    <xf numFmtId="0" fontId="5" fillId="0" borderId="0" xfId="0" applyFont="1"/>
    <xf numFmtId="0" fontId="15" fillId="0" borderId="0" xfId="0" applyFont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41" fontId="4" fillId="2" borderId="1" xfId="0" applyNumberFormat="1" applyFont="1" applyFill="1" applyBorder="1" applyAlignment="1">
      <alignment horizontal="center" vertical="center" wrapText="1"/>
    </xf>
    <xf numFmtId="41" fontId="5" fillId="6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quotePrefix="1" applyFill="1" applyBorder="1" applyAlignment="1">
      <alignment horizontal="left" vertical="center" wrapText="1"/>
    </xf>
    <xf numFmtId="41" fontId="0" fillId="0" borderId="1" xfId="1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49" fontId="0" fillId="0" borderId="1" xfId="0" applyNumberFormat="1" applyFill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41" fontId="9" fillId="6" borderId="1" xfId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42" fontId="16" fillId="2" borderId="10" xfId="0" applyNumberFormat="1" applyFont="1" applyFill="1" applyBorder="1" applyAlignment="1">
      <alignment horizontal="center" vertical="center" wrapText="1"/>
    </xf>
    <xf numFmtId="42" fontId="16" fillId="2" borderId="5" xfId="0" applyNumberFormat="1" applyFont="1" applyFill="1" applyBorder="1" applyAlignment="1">
      <alignment horizontal="center" vertical="center" wrapText="1"/>
    </xf>
    <xf numFmtId="42" fontId="4" fillId="2" borderId="3" xfId="0" applyNumberFormat="1" applyFont="1" applyFill="1" applyBorder="1" applyAlignment="1">
      <alignment horizontal="center" vertical="center" wrapText="1"/>
    </xf>
    <xf numFmtId="42" fontId="4" fillId="2" borderId="1" xfId="0" applyNumberFormat="1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/>
    </xf>
    <xf numFmtId="0" fontId="12" fillId="4" borderId="12" xfId="0" applyFon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452;&#48124;&#52280;&#50668;&#50696;&#49328;/2025&#45380;%20&#51452;&#48124;&#52280;&#50668;&#50696;&#49328;/2026&#45380;%20&#51452;&#48124;&#52280;&#50668;&#50696;&#49328;&#49324;&#50629;(&#51452;&#48124;&#51228;&#50504;&#49324;&#50629;)/&#9733;&#9733;2026&#45380;%20&#51452;&#48124;&#51228;&#50504;&#49324;&#50629;%20&#49440;&#51221;&#44208;&#442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안접수목록"/>
      <sheetName val="Sheet1"/>
      <sheetName val="드롭박스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F35F2-8762-4090-89F3-E1B4AE5F42BE}">
  <sheetPr>
    <tabColor rgb="FFFFFF00"/>
  </sheetPr>
  <dimension ref="A1:S45"/>
  <sheetViews>
    <sheetView tabSelected="1" zoomScale="85" zoomScaleNormal="85" workbookViewId="0">
      <pane xSplit="3" ySplit="6" topLeftCell="D7" activePane="bottomRight" state="frozen"/>
      <selection pane="topRight" activeCell="C1" sqref="C1"/>
      <selection pane="bottomLeft" activeCell="A6" sqref="A6"/>
      <selection pane="bottomRight" activeCell="E12" sqref="E12"/>
    </sheetView>
  </sheetViews>
  <sheetFormatPr defaultRowHeight="16.5" x14ac:dyDescent="0.3"/>
  <cols>
    <col min="1" max="1" width="9.25" bestFit="1" customWidth="1"/>
    <col min="2" max="2" width="7.5" bestFit="1" customWidth="1"/>
    <col min="3" max="3" width="19.125" customWidth="1"/>
    <col min="4" max="4" width="12.25" customWidth="1"/>
    <col min="5" max="5" width="74.375" bestFit="1" customWidth="1"/>
    <col min="6" max="6" width="31.125" customWidth="1"/>
    <col min="7" max="7" width="53" style="2" bestFit="1" customWidth="1"/>
    <col min="8" max="8" width="46.125" style="2" customWidth="1"/>
    <col min="9" max="11" width="14.625" style="1" customWidth="1"/>
    <col min="12" max="12" width="14.625" customWidth="1"/>
    <col min="13" max="13" width="14.625" hidden="1" customWidth="1"/>
    <col min="14" max="14" width="16.25" style="32" customWidth="1"/>
  </cols>
  <sheetData>
    <row r="1" spans="1:19" x14ac:dyDescent="0.3">
      <c r="O1" s="22"/>
      <c r="P1" s="14" t="s">
        <v>14</v>
      </c>
      <c r="Q1" s="14" t="s">
        <v>15</v>
      </c>
      <c r="R1" s="14" t="s">
        <v>16</v>
      </c>
      <c r="S1" s="14" t="s">
        <v>17</v>
      </c>
    </row>
    <row r="2" spans="1:19" ht="45" x14ac:dyDescent="0.3">
      <c r="A2" s="59" t="s">
        <v>32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22"/>
      <c r="P2" s="14">
        <f>SUM(Q2:S2)</f>
        <v>38</v>
      </c>
      <c r="Q2" s="14">
        <f>COUNTIF(N8:N47,"완료")</f>
        <v>22</v>
      </c>
      <c r="R2" s="14">
        <f>COUNTIF(N8:N47,"추진중")</f>
        <v>16</v>
      </c>
      <c r="S2" s="14">
        <v>0</v>
      </c>
    </row>
    <row r="3" spans="1:19" ht="45.75" thickBot="1" x14ac:dyDescent="0.35">
      <c r="A3" s="24"/>
      <c r="B3" s="24"/>
      <c r="C3" s="24"/>
      <c r="D3" s="24"/>
      <c r="E3" s="24"/>
      <c r="F3" s="24"/>
      <c r="G3" s="24"/>
      <c r="H3" s="35"/>
      <c r="I3" s="24"/>
      <c r="J3" s="24"/>
      <c r="K3" s="24"/>
      <c r="L3" s="24"/>
      <c r="M3" s="24"/>
      <c r="N3" s="33"/>
      <c r="O3" s="22"/>
      <c r="Q3" s="25">
        <f>Q2/64</f>
        <v>0.34375</v>
      </c>
      <c r="R3" s="25">
        <f>R2/64</f>
        <v>0.25</v>
      </c>
      <c r="S3" s="25">
        <f>S2/64</f>
        <v>0</v>
      </c>
    </row>
    <row r="4" spans="1:19" s="16" customFormat="1" ht="36.75" customHeight="1" thickBot="1" x14ac:dyDescent="0.35">
      <c r="A4" s="21"/>
      <c r="B4" s="17"/>
      <c r="C4" s="17"/>
      <c r="D4" s="17"/>
      <c r="E4" s="17"/>
      <c r="F4" s="70" t="s">
        <v>189</v>
      </c>
      <c r="G4" s="70"/>
      <c r="H4" s="70"/>
      <c r="I4" s="70"/>
      <c r="J4" s="70"/>
      <c r="K4" s="70"/>
      <c r="L4" s="70"/>
      <c r="M4" s="70"/>
      <c r="N4" s="71"/>
    </row>
    <row r="5" spans="1:19" ht="21" customHeight="1" x14ac:dyDescent="0.3">
      <c r="A5" s="60" t="s">
        <v>0</v>
      </c>
      <c r="B5" s="62" t="s">
        <v>11</v>
      </c>
      <c r="C5" s="57" t="s">
        <v>6</v>
      </c>
      <c r="D5" s="57" t="s">
        <v>2</v>
      </c>
      <c r="E5" s="64" t="s">
        <v>1</v>
      </c>
      <c r="F5" s="57" t="s">
        <v>13</v>
      </c>
      <c r="G5" s="57" t="s">
        <v>3</v>
      </c>
      <c r="H5" s="57" t="s">
        <v>12</v>
      </c>
      <c r="I5" s="57" t="s">
        <v>7</v>
      </c>
      <c r="J5" s="57" t="s">
        <v>8</v>
      </c>
      <c r="K5" s="57" t="s">
        <v>9</v>
      </c>
      <c r="L5" s="57" t="s">
        <v>10</v>
      </c>
      <c r="M5" s="68"/>
      <c r="N5" s="66" t="s">
        <v>4</v>
      </c>
    </row>
    <row r="6" spans="1:19" ht="21" customHeight="1" x14ac:dyDescent="0.3">
      <c r="A6" s="61"/>
      <c r="B6" s="63"/>
      <c r="C6" s="58"/>
      <c r="D6" s="58"/>
      <c r="E6" s="65"/>
      <c r="F6" s="58"/>
      <c r="G6" s="58"/>
      <c r="H6" s="58"/>
      <c r="I6" s="58"/>
      <c r="J6" s="58"/>
      <c r="K6" s="58"/>
      <c r="L6" s="58" t="s">
        <v>10</v>
      </c>
      <c r="M6" s="69" t="s">
        <v>5</v>
      </c>
      <c r="N6" s="67"/>
    </row>
    <row r="7" spans="1:19" ht="21" customHeight="1" x14ac:dyDescent="0.3">
      <c r="A7" s="44"/>
      <c r="B7" s="38"/>
      <c r="C7" s="37"/>
      <c r="D7" s="37"/>
      <c r="E7" s="39" t="s">
        <v>80</v>
      </c>
      <c r="F7" s="37"/>
      <c r="G7" s="37"/>
      <c r="H7" s="37"/>
      <c r="I7" s="45">
        <f>SUM(I8:I1048576)</f>
        <v>2594924</v>
      </c>
      <c r="J7" s="45">
        <f>SUM(J8:J1048576)</f>
        <v>2084227</v>
      </c>
      <c r="K7" s="45">
        <f>SUM(K8:K1048576)</f>
        <v>510696</v>
      </c>
      <c r="L7" s="45"/>
      <c r="M7" s="45">
        <f>SUM(M8:M1048576)</f>
        <v>0</v>
      </c>
      <c r="N7" s="45">
        <f>SUM(N8:N1048576)</f>
        <v>0</v>
      </c>
    </row>
    <row r="8" spans="1:19" ht="33" x14ac:dyDescent="0.3">
      <c r="A8" s="36">
        <v>1</v>
      </c>
      <c r="B8" s="40" t="s">
        <v>19</v>
      </c>
      <c r="C8" s="40" t="s">
        <v>21</v>
      </c>
      <c r="D8" s="40" t="s">
        <v>21</v>
      </c>
      <c r="E8" s="9" t="s">
        <v>33</v>
      </c>
      <c r="F8" s="27" t="s">
        <v>113</v>
      </c>
      <c r="G8" s="12" t="s">
        <v>148</v>
      </c>
      <c r="H8" s="13" t="s">
        <v>164</v>
      </c>
      <c r="I8" s="29">
        <v>10000</v>
      </c>
      <c r="J8" s="19">
        <v>0</v>
      </c>
      <c r="K8" s="46">
        <f>I8-J8</f>
        <v>10000</v>
      </c>
      <c r="L8" s="23">
        <v>0</v>
      </c>
      <c r="M8" s="18"/>
      <c r="N8" s="6" t="s">
        <v>114</v>
      </c>
    </row>
    <row r="9" spans="1:19" s="4" customFormat="1" ht="30" customHeight="1" x14ac:dyDescent="0.3">
      <c r="A9" s="36">
        <v>2</v>
      </c>
      <c r="B9" s="40" t="s">
        <v>19</v>
      </c>
      <c r="C9" s="40" t="s">
        <v>24</v>
      </c>
      <c r="D9" s="40" t="s">
        <v>24</v>
      </c>
      <c r="E9" s="9" t="s">
        <v>34</v>
      </c>
      <c r="F9" s="27" t="s">
        <v>124</v>
      </c>
      <c r="G9" s="13" t="s">
        <v>158</v>
      </c>
      <c r="H9" s="12" t="s">
        <v>90</v>
      </c>
      <c r="I9" s="29">
        <v>30000</v>
      </c>
      <c r="J9" s="19">
        <v>25942</v>
      </c>
      <c r="K9" s="46">
        <f t="shared" ref="K9:K11" si="0">I9-J9</f>
        <v>4058</v>
      </c>
      <c r="L9" s="5">
        <v>100</v>
      </c>
      <c r="M9" s="6"/>
      <c r="N9" s="6" t="s">
        <v>15</v>
      </c>
    </row>
    <row r="10" spans="1:19" s="4" customFormat="1" ht="30" customHeight="1" x14ac:dyDescent="0.3">
      <c r="A10" s="36">
        <v>3</v>
      </c>
      <c r="B10" s="40" t="s">
        <v>19</v>
      </c>
      <c r="C10" s="40" t="s">
        <v>24</v>
      </c>
      <c r="D10" s="40" t="s">
        <v>24</v>
      </c>
      <c r="E10" s="9" t="s">
        <v>35</v>
      </c>
      <c r="F10" s="27" t="s">
        <v>125</v>
      </c>
      <c r="G10" s="13" t="s">
        <v>159</v>
      </c>
      <c r="H10" s="12" t="s">
        <v>90</v>
      </c>
      <c r="I10" s="29">
        <v>10000</v>
      </c>
      <c r="J10" s="19">
        <v>9687</v>
      </c>
      <c r="K10" s="46">
        <f t="shared" si="0"/>
        <v>313</v>
      </c>
      <c r="L10" s="7">
        <v>100</v>
      </c>
      <c r="M10" s="6"/>
      <c r="N10" s="6" t="s">
        <v>15</v>
      </c>
    </row>
    <row r="11" spans="1:19" s="4" customFormat="1" ht="30" customHeight="1" x14ac:dyDescent="0.3">
      <c r="A11" s="36">
        <v>4</v>
      </c>
      <c r="B11" s="40" t="s">
        <v>19</v>
      </c>
      <c r="C11" s="40" t="s">
        <v>24</v>
      </c>
      <c r="D11" s="40" t="s">
        <v>24</v>
      </c>
      <c r="E11" s="9" t="s">
        <v>36</v>
      </c>
      <c r="F11" s="27" t="s">
        <v>126</v>
      </c>
      <c r="G11" s="12" t="s">
        <v>90</v>
      </c>
      <c r="H11" s="13" t="s">
        <v>160</v>
      </c>
      <c r="I11" s="29">
        <v>10000</v>
      </c>
      <c r="J11" s="20">
        <v>0</v>
      </c>
      <c r="K11" s="46">
        <f t="shared" si="0"/>
        <v>10000</v>
      </c>
      <c r="L11" s="9">
        <v>0</v>
      </c>
      <c r="M11" s="9"/>
      <c r="N11" s="6" t="s">
        <v>121</v>
      </c>
    </row>
    <row r="12" spans="1:19" ht="49.5" x14ac:dyDescent="0.3">
      <c r="A12" s="36">
        <v>5</v>
      </c>
      <c r="B12" s="40" t="s">
        <v>19</v>
      </c>
      <c r="C12" s="40" t="s">
        <v>68</v>
      </c>
      <c r="D12" s="40" t="s">
        <v>68</v>
      </c>
      <c r="E12" s="42" t="s">
        <v>37</v>
      </c>
      <c r="F12" s="12" t="s">
        <v>92</v>
      </c>
      <c r="G12" s="10" t="s">
        <v>184</v>
      </c>
      <c r="H12" s="12" t="s">
        <v>90</v>
      </c>
      <c r="I12" s="29">
        <v>50000</v>
      </c>
      <c r="J12" s="19">
        <v>41823</v>
      </c>
      <c r="K12" s="46">
        <v>8177</v>
      </c>
      <c r="L12" s="6">
        <v>100</v>
      </c>
      <c r="M12" s="6" t="s">
        <v>15</v>
      </c>
      <c r="N12" s="6" t="s">
        <v>15</v>
      </c>
    </row>
    <row r="13" spans="1:19" ht="33" x14ac:dyDescent="0.3">
      <c r="A13" s="36">
        <v>6</v>
      </c>
      <c r="B13" s="40" t="s">
        <v>19</v>
      </c>
      <c r="C13" s="40" t="s">
        <v>68</v>
      </c>
      <c r="D13" s="40" t="s">
        <v>68</v>
      </c>
      <c r="E13" s="9" t="s">
        <v>38</v>
      </c>
      <c r="F13" s="27" t="s">
        <v>93</v>
      </c>
      <c r="G13" s="10" t="s">
        <v>185</v>
      </c>
      <c r="H13" s="12" t="s">
        <v>90</v>
      </c>
      <c r="I13" s="29">
        <v>50000</v>
      </c>
      <c r="J13" s="15">
        <v>44286</v>
      </c>
      <c r="K13" s="46">
        <v>5714</v>
      </c>
      <c r="L13" s="3">
        <v>100</v>
      </c>
      <c r="M13" s="6" t="s">
        <v>15</v>
      </c>
      <c r="N13" s="6" t="s">
        <v>15</v>
      </c>
    </row>
    <row r="14" spans="1:19" s="4" customFormat="1" ht="49.5" x14ac:dyDescent="0.3">
      <c r="A14" s="36">
        <v>7</v>
      </c>
      <c r="B14" s="40" t="s">
        <v>19</v>
      </c>
      <c r="C14" s="40" t="s">
        <v>68</v>
      </c>
      <c r="D14" s="40" t="s">
        <v>68</v>
      </c>
      <c r="E14" s="9" t="s">
        <v>39</v>
      </c>
      <c r="F14" s="28" t="s">
        <v>94</v>
      </c>
      <c r="G14" s="13" t="s">
        <v>186</v>
      </c>
      <c r="H14" s="12" t="s">
        <v>90</v>
      </c>
      <c r="I14" s="29">
        <v>30000</v>
      </c>
      <c r="J14" s="15">
        <v>26380</v>
      </c>
      <c r="K14" s="46">
        <v>3620</v>
      </c>
      <c r="L14" s="5">
        <v>100</v>
      </c>
      <c r="M14" s="6" t="s">
        <v>15</v>
      </c>
      <c r="N14" s="6" t="s">
        <v>15</v>
      </c>
    </row>
    <row r="15" spans="1:19" s="4" customFormat="1" ht="84" customHeight="1" x14ac:dyDescent="0.3">
      <c r="A15" s="36">
        <v>8</v>
      </c>
      <c r="B15" s="40" t="s">
        <v>19</v>
      </c>
      <c r="C15" s="40" t="s">
        <v>68</v>
      </c>
      <c r="D15" s="40" t="s">
        <v>68</v>
      </c>
      <c r="E15" s="9" t="s">
        <v>40</v>
      </c>
      <c r="F15" s="27" t="s">
        <v>95</v>
      </c>
      <c r="G15" s="13" t="s">
        <v>187</v>
      </c>
      <c r="H15" s="13" t="s">
        <v>188</v>
      </c>
      <c r="I15" s="29">
        <v>33000</v>
      </c>
      <c r="J15" s="15">
        <v>21559</v>
      </c>
      <c r="K15" s="46">
        <v>11440</v>
      </c>
      <c r="L15" s="5">
        <v>63</v>
      </c>
      <c r="M15" s="6" t="s">
        <v>16</v>
      </c>
      <c r="N15" s="6" t="s">
        <v>83</v>
      </c>
    </row>
    <row r="16" spans="1:19" s="4" customFormat="1" ht="33" x14ac:dyDescent="0.3">
      <c r="A16" s="36">
        <v>9</v>
      </c>
      <c r="B16" s="40" t="s">
        <v>19</v>
      </c>
      <c r="C16" s="40" t="s">
        <v>25</v>
      </c>
      <c r="D16" s="40" t="s">
        <v>25</v>
      </c>
      <c r="E16" s="9" t="s">
        <v>41</v>
      </c>
      <c r="F16" s="27" t="s">
        <v>97</v>
      </c>
      <c r="G16" s="13" t="s">
        <v>103</v>
      </c>
      <c r="H16" s="13" t="s">
        <v>104</v>
      </c>
      <c r="I16" s="29">
        <v>6380</v>
      </c>
      <c r="J16" s="15">
        <v>0</v>
      </c>
      <c r="K16" s="46">
        <v>6380</v>
      </c>
      <c r="L16" s="5">
        <v>50</v>
      </c>
      <c r="M16" s="6" t="s">
        <v>16</v>
      </c>
      <c r="N16" s="6" t="s">
        <v>112</v>
      </c>
    </row>
    <row r="17" spans="1:19" s="4" customFormat="1" ht="33" x14ac:dyDescent="0.3">
      <c r="A17" s="36">
        <v>10</v>
      </c>
      <c r="B17" s="40" t="s">
        <v>19</v>
      </c>
      <c r="C17" s="40" t="s">
        <v>25</v>
      </c>
      <c r="D17" s="40" t="s">
        <v>25</v>
      </c>
      <c r="E17" s="43" t="s">
        <v>42</v>
      </c>
      <c r="F17" s="27" t="s">
        <v>98</v>
      </c>
      <c r="G17" s="13" t="s">
        <v>105</v>
      </c>
      <c r="H17" s="13" t="s">
        <v>133</v>
      </c>
      <c r="I17" s="29">
        <v>20000</v>
      </c>
      <c r="J17" s="15">
        <v>0</v>
      </c>
      <c r="K17" s="46">
        <v>20000</v>
      </c>
      <c r="L17" s="5">
        <v>30</v>
      </c>
      <c r="M17" s="6" t="s">
        <v>16</v>
      </c>
      <c r="N17" s="6" t="s">
        <v>110</v>
      </c>
    </row>
    <row r="18" spans="1:19" s="4" customFormat="1" ht="82.5" x14ac:dyDescent="0.3">
      <c r="A18" s="36">
        <v>11</v>
      </c>
      <c r="B18" s="40" t="s">
        <v>19</v>
      </c>
      <c r="C18" s="40" t="s">
        <v>25</v>
      </c>
      <c r="D18" s="40" t="s">
        <v>25</v>
      </c>
      <c r="E18" s="43" t="s">
        <v>43</v>
      </c>
      <c r="F18" s="27" t="s">
        <v>99</v>
      </c>
      <c r="G18" s="13" t="s">
        <v>106</v>
      </c>
      <c r="H18" s="12" t="s">
        <v>109</v>
      </c>
      <c r="I18" s="29">
        <v>11600</v>
      </c>
      <c r="J18" s="15">
        <v>10910</v>
      </c>
      <c r="K18" s="46">
        <v>690</v>
      </c>
      <c r="L18" s="5">
        <v>100</v>
      </c>
      <c r="M18" s="6" t="s">
        <v>15</v>
      </c>
      <c r="N18" s="6" t="s">
        <v>111</v>
      </c>
    </row>
    <row r="19" spans="1:19" s="4" customFormat="1" ht="115.5" x14ac:dyDescent="0.3">
      <c r="A19" s="36">
        <v>12</v>
      </c>
      <c r="B19" s="40" t="s">
        <v>19</v>
      </c>
      <c r="C19" s="40" t="s">
        <v>25</v>
      </c>
      <c r="D19" s="40" t="s">
        <v>25</v>
      </c>
      <c r="E19" s="43" t="s">
        <v>44</v>
      </c>
      <c r="F19" s="12" t="s">
        <v>100</v>
      </c>
      <c r="G19" s="31" t="s">
        <v>107</v>
      </c>
      <c r="H19" s="12" t="s">
        <v>109</v>
      </c>
      <c r="I19" s="29">
        <v>47872</v>
      </c>
      <c r="J19" s="15">
        <v>46250</v>
      </c>
      <c r="K19" s="46">
        <v>1622</v>
      </c>
      <c r="L19" s="5">
        <v>100</v>
      </c>
      <c r="M19" s="6" t="s">
        <v>15</v>
      </c>
      <c r="N19" s="6" t="s">
        <v>111</v>
      </c>
    </row>
    <row r="20" spans="1:19" s="4" customFormat="1" ht="82.5" x14ac:dyDescent="0.3">
      <c r="A20" s="36">
        <v>13</v>
      </c>
      <c r="B20" s="40" t="s">
        <v>19</v>
      </c>
      <c r="C20" s="40" t="s">
        <v>25</v>
      </c>
      <c r="D20" s="40" t="s">
        <v>25</v>
      </c>
      <c r="E20" s="43" t="s">
        <v>45</v>
      </c>
      <c r="F20" s="27" t="s">
        <v>101</v>
      </c>
      <c r="G20" s="13" t="s">
        <v>108</v>
      </c>
      <c r="H20" s="12" t="s">
        <v>109</v>
      </c>
      <c r="I20" s="29">
        <v>10000</v>
      </c>
      <c r="J20" s="19">
        <v>9405</v>
      </c>
      <c r="K20" s="46">
        <v>595</v>
      </c>
      <c r="L20" s="6">
        <v>100</v>
      </c>
      <c r="M20" s="6" t="s">
        <v>15</v>
      </c>
      <c r="N20" s="6" t="s">
        <v>111</v>
      </c>
    </row>
    <row r="21" spans="1:19" s="4" customFormat="1" ht="66" x14ac:dyDescent="0.3">
      <c r="A21" s="36">
        <v>14</v>
      </c>
      <c r="B21" s="40" t="s">
        <v>19</v>
      </c>
      <c r="C21" s="40" t="s">
        <v>25</v>
      </c>
      <c r="D21" s="40" t="s">
        <v>25</v>
      </c>
      <c r="E21" s="43" t="s">
        <v>46</v>
      </c>
      <c r="F21" s="27" t="s">
        <v>102</v>
      </c>
      <c r="G21" s="30" t="s">
        <v>172</v>
      </c>
      <c r="H21" s="12" t="s">
        <v>90</v>
      </c>
      <c r="I21" s="29">
        <v>4070</v>
      </c>
      <c r="J21" s="26">
        <v>3989</v>
      </c>
      <c r="K21" s="46">
        <v>81</v>
      </c>
      <c r="L21" s="5">
        <v>100</v>
      </c>
      <c r="M21" s="6" t="s">
        <v>16</v>
      </c>
      <c r="N21" s="6" t="s">
        <v>15</v>
      </c>
    </row>
    <row r="22" spans="1:19" s="4" customFormat="1" ht="82.5" x14ac:dyDescent="0.3">
      <c r="A22" s="36">
        <v>15</v>
      </c>
      <c r="B22" s="40" t="s">
        <v>19</v>
      </c>
      <c r="C22" s="40" t="s">
        <v>26</v>
      </c>
      <c r="D22" s="40" t="s">
        <v>26</v>
      </c>
      <c r="E22" s="9" t="s">
        <v>47</v>
      </c>
      <c r="F22" s="12" t="s">
        <v>118</v>
      </c>
      <c r="G22" s="11" t="s">
        <v>144</v>
      </c>
      <c r="H22" s="49" t="s">
        <v>145</v>
      </c>
      <c r="I22" s="29">
        <v>15000</v>
      </c>
      <c r="J22" s="19">
        <v>14266</v>
      </c>
      <c r="K22" s="46">
        <f t="shared" ref="K22:K24" si="1">I22-J22</f>
        <v>734</v>
      </c>
      <c r="L22" s="6">
        <v>100</v>
      </c>
      <c r="M22" s="6"/>
      <c r="N22" s="6" t="s">
        <v>15</v>
      </c>
    </row>
    <row r="23" spans="1:19" s="4" customFormat="1" ht="99" x14ac:dyDescent="0.3">
      <c r="A23" s="36">
        <v>16</v>
      </c>
      <c r="B23" s="40" t="s">
        <v>19</v>
      </c>
      <c r="C23" s="40" t="s">
        <v>27</v>
      </c>
      <c r="D23" s="40" t="s">
        <v>27</v>
      </c>
      <c r="E23" s="9" t="s">
        <v>48</v>
      </c>
      <c r="F23" s="12" t="s">
        <v>119</v>
      </c>
      <c r="G23" s="10" t="s">
        <v>179</v>
      </c>
      <c r="H23" s="49" t="s">
        <v>90</v>
      </c>
      <c r="I23" s="29">
        <v>30000</v>
      </c>
      <c r="J23" s="15">
        <v>29994</v>
      </c>
      <c r="K23" s="46">
        <f t="shared" si="1"/>
        <v>6</v>
      </c>
      <c r="L23" s="5">
        <v>100</v>
      </c>
      <c r="M23" s="5"/>
      <c r="N23" s="6" t="s">
        <v>15</v>
      </c>
    </row>
    <row r="24" spans="1:19" s="4" customFormat="1" ht="82.5" x14ac:dyDescent="0.3">
      <c r="A24" s="36">
        <v>17</v>
      </c>
      <c r="B24" s="40" t="s">
        <v>19</v>
      </c>
      <c r="C24" s="40" t="s">
        <v>27</v>
      </c>
      <c r="D24" s="40" t="s">
        <v>27</v>
      </c>
      <c r="E24" s="9" t="s">
        <v>49</v>
      </c>
      <c r="F24" s="27" t="s">
        <v>120</v>
      </c>
      <c r="G24" s="10" t="s">
        <v>180</v>
      </c>
      <c r="H24" s="49" t="s">
        <v>90</v>
      </c>
      <c r="I24" s="29">
        <v>27292</v>
      </c>
      <c r="J24" s="15">
        <v>26413</v>
      </c>
      <c r="K24" s="46">
        <f t="shared" si="1"/>
        <v>879</v>
      </c>
      <c r="L24" s="5">
        <v>100</v>
      </c>
      <c r="M24" s="5"/>
      <c r="N24" s="6" t="s">
        <v>15</v>
      </c>
    </row>
    <row r="25" spans="1:19" s="4" customFormat="1" ht="66" x14ac:dyDescent="0.3">
      <c r="A25" s="36">
        <v>18</v>
      </c>
      <c r="B25" s="40" t="s">
        <v>19</v>
      </c>
      <c r="C25" s="40" t="s">
        <v>28</v>
      </c>
      <c r="D25" s="40" t="s">
        <v>28</v>
      </c>
      <c r="E25" s="9" t="s">
        <v>50</v>
      </c>
      <c r="F25" s="27" t="s">
        <v>87</v>
      </c>
      <c r="G25" s="10" t="s">
        <v>177</v>
      </c>
      <c r="H25" s="49" t="s">
        <v>90</v>
      </c>
      <c r="I25" s="29">
        <v>30000</v>
      </c>
      <c r="J25" s="15">
        <v>29950</v>
      </c>
      <c r="K25" s="46">
        <f>I25-J25</f>
        <v>50</v>
      </c>
      <c r="L25" s="5">
        <v>100</v>
      </c>
      <c r="M25" s="6"/>
      <c r="N25" s="6" t="s">
        <v>15</v>
      </c>
    </row>
    <row r="26" spans="1:19" s="4" customFormat="1" ht="49.5" x14ac:dyDescent="0.3">
      <c r="A26" s="36">
        <v>19</v>
      </c>
      <c r="B26" s="40" t="s">
        <v>19</v>
      </c>
      <c r="C26" s="40" t="s">
        <v>28</v>
      </c>
      <c r="D26" s="40" t="s">
        <v>28</v>
      </c>
      <c r="E26" s="9" t="s">
        <v>51</v>
      </c>
      <c r="F26" s="27" t="s">
        <v>88</v>
      </c>
      <c r="G26" s="10" t="s">
        <v>176</v>
      </c>
      <c r="H26" s="49" t="s">
        <v>90</v>
      </c>
      <c r="I26" s="29">
        <v>30000</v>
      </c>
      <c r="J26" s="15">
        <v>27560</v>
      </c>
      <c r="K26" s="46">
        <f t="shared" ref="K26:K27" si="2">I26-J26</f>
        <v>2440</v>
      </c>
      <c r="L26" s="5">
        <v>100</v>
      </c>
      <c r="M26" s="6"/>
      <c r="N26" s="6" t="s">
        <v>15</v>
      </c>
    </row>
    <row r="27" spans="1:19" s="4" customFormat="1" ht="49.5" x14ac:dyDescent="0.3">
      <c r="A27" s="36">
        <v>20</v>
      </c>
      <c r="B27" s="40" t="s">
        <v>19</v>
      </c>
      <c r="C27" s="40" t="s">
        <v>28</v>
      </c>
      <c r="D27" s="40" t="s">
        <v>28</v>
      </c>
      <c r="E27" s="9" t="s">
        <v>52</v>
      </c>
      <c r="F27" s="27" t="s">
        <v>89</v>
      </c>
      <c r="G27" s="10" t="s">
        <v>178</v>
      </c>
      <c r="H27" s="50" t="s">
        <v>115</v>
      </c>
      <c r="I27" s="29">
        <v>2800</v>
      </c>
      <c r="J27" s="19">
        <v>0</v>
      </c>
      <c r="K27" s="46">
        <f t="shared" si="2"/>
        <v>2800</v>
      </c>
      <c r="L27" s="6">
        <v>0</v>
      </c>
      <c r="M27" s="48" t="s">
        <v>91</v>
      </c>
      <c r="N27" s="6" t="s">
        <v>83</v>
      </c>
    </row>
    <row r="28" spans="1:19" ht="33" x14ac:dyDescent="0.3">
      <c r="A28" s="36">
        <v>21</v>
      </c>
      <c r="B28" s="40" t="s">
        <v>19</v>
      </c>
      <c r="C28" s="40" t="s">
        <v>20</v>
      </c>
      <c r="D28" s="40" t="s">
        <v>20</v>
      </c>
      <c r="E28" s="9" t="s">
        <v>53</v>
      </c>
      <c r="F28" s="12" t="s">
        <v>131</v>
      </c>
      <c r="G28" s="49" t="s">
        <v>90</v>
      </c>
      <c r="H28" s="10" t="s">
        <v>165</v>
      </c>
      <c r="I28" s="29">
        <v>2900</v>
      </c>
      <c r="J28" s="15">
        <v>0</v>
      </c>
      <c r="K28" s="46">
        <f t="shared" ref="K28:K29" si="3">I28-J28</f>
        <v>2900</v>
      </c>
      <c r="L28" s="5">
        <v>0</v>
      </c>
      <c r="M28" s="5"/>
      <c r="N28" s="6" t="s">
        <v>16</v>
      </c>
    </row>
    <row r="29" spans="1:19" s="4" customFormat="1" ht="49.5" x14ac:dyDescent="0.3">
      <c r="A29" s="36">
        <v>22</v>
      </c>
      <c r="B29" s="41" t="s">
        <v>19</v>
      </c>
      <c r="C29" s="12" t="s">
        <v>73</v>
      </c>
      <c r="D29" s="41" t="s">
        <v>20</v>
      </c>
      <c r="E29" s="9" t="s">
        <v>61</v>
      </c>
      <c r="F29" s="27" t="s">
        <v>132</v>
      </c>
      <c r="G29" s="13" t="s">
        <v>166</v>
      </c>
      <c r="H29" s="10" t="s">
        <v>167</v>
      </c>
      <c r="I29" s="29">
        <v>50000</v>
      </c>
      <c r="J29" s="15">
        <v>36184</v>
      </c>
      <c r="K29" s="46">
        <f t="shared" si="3"/>
        <v>13816</v>
      </c>
      <c r="L29" s="3">
        <v>70</v>
      </c>
      <c r="M29" s="5"/>
      <c r="N29" s="6" t="s">
        <v>16</v>
      </c>
    </row>
    <row r="30" spans="1:19" s="8" customFormat="1" ht="30" customHeight="1" x14ac:dyDescent="0.3">
      <c r="A30" s="36">
        <v>23</v>
      </c>
      <c r="B30" s="40" t="s">
        <v>19</v>
      </c>
      <c r="C30" s="40" t="s">
        <v>22</v>
      </c>
      <c r="D30" s="40" t="s">
        <v>22</v>
      </c>
      <c r="E30" s="9" t="s">
        <v>54</v>
      </c>
      <c r="F30" s="12" t="s">
        <v>122</v>
      </c>
      <c r="G30" s="34" t="s">
        <v>156</v>
      </c>
      <c r="H30" s="5" t="s">
        <v>154</v>
      </c>
      <c r="I30" s="29">
        <v>48510</v>
      </c>
      <c r="J30" s="19">
        <v>48304</v>
      </c>
      <c r="K30" s="46">
        <f t="shared" ref="K30:K38" si="4">I30-J30</f>
        <v>206</v>
      </c>
      <c r="L30" s="5">
        <v>100</v>
      </c>
      <c r="M30" s="5"/>
      <c r="N30" s="6" t="s">
        <v>15</v>
      </c>
      <c r="O30" s="4"/>
      <c r="P30" s="4"/>
      <c r="Q30" s="4"/>
      <c r="R30" s="4"/>
      <c r="S30" s="4"/>
    </row>
    <row r="31" spans="1:19" s="4" customFormat="1" ht="30" customHeight="1" x14ac:dyDescent="0.3">
      <c r="A31" s="36">
        <v>24</v>
      </c>
      <c r="B31" s="40" t="s">
        <v>19</v>
      </c>
      <c r="C31" s="40" t="s">
        <v>22</v>
      </c>
      <c r="D31" s="40" t="s">
        <v>22</v>
      </c>
      <c r="E31" s="9" t="s">
        <v>55</v>
      </c>
      <c r="F31" s="28" t="s">
        <v>123</v>
      </c>
      <c r="G31" s="34" t="s">
        <v>157</v>
      </c>
      <c r="H31" s="5" t="s">
        <v>154</v>
      </c>
      <c r="I31" s="29">
        <v>25000</v>
      </c>
      <c r="J31" s="19">
        <v>24899</v>
      </c>
      <c r="K31" s="46">
        <f t="shared" si="4"/>
        <v>101</v>
      </c>
      <c r="L31" s="5">
        <v>100</v>
      </c>
      <c r="M31" s="6"/>
      <c r="N31" s="6" t="s">
        <v>15</v>
      </c>
      <c r="O31" s="8"/>
      <c r="P31" s="8"/>
      <c r="Q31" s="8"/>
      <c r="R31" s="8"/>
      <c r="S31" s="8"/>
    </row>
    <row r="32" spans="1:19" s="4" customFormat="1" ht="30" customHeight="1" x14ac:dyDescent="0.3">
      <c r="A32" s="36">
        <v>25</v>
      </c>
      <c r="B32" s="40" t="s">
        <v>19</v>
      </c>
      <c r="C32" s="40" t="s">
        <v>30</v>
      </c>
      <c r="D32" s="40" t="s">
        <v>30</v>
      </c>
      <c r="E32" s="9" t="s">
        <v>57</v>
      </c>
      <c r="F32" s="27" t="s">
        <v>86</v>
      </c>
      <c r="G32" s="11" t="s">
        <v>149</v>
      </c>
      <c r="H32" s="48" t="s">
        <v>90</v>
      </c>
      <c r="I32" s="29">
        <v>20000</v>
      </c>
      <c r="J32" s="19">
        <v>16700</v>
      </c>
      <c r="K32" s="46">
        <f t="shared" si="4"/>
        <v>3300</v>
      </c>
      <c r="L32" s="5">
        <v>100</v>
      </c>
      <c r="M32" s="6"/>
      <c r="N32" s="6" t="s">
        <v>15</v>
      </c>
    </row>
    <row r="33" spans="1:14" s="4" customFormat="1" ht="30" customHeight="1" x14ac:dyDescent="0.3">
      <c r="A33" s="36">
        <v>26</v>
      </c>
      <c r="B33" s="40" t="s">
        <v>19</v>
      </c>
      <c r="C33" s="40" t="s">
        <v>23</v>
      </c>
      <c r="D33" s="40" t="s">
        <v>23</v>
      </c>
      <c r="E33" s="9" t="s">
        <v>58</v>
      </c>
      <c r="F33" s="27" t="s">
        <v>84</v>
      </c>
      <c r="G33" s="13" t="s">
        <v>181</v>
      </c>
      <c r="H33" s="13" t="s">
        <v>182</v>
      </c>
      <c r="I33" s="29">
        <v>18000</v>
      </c>
      <c r="J33" s="20">
        <v>0</v>
      </c>
      <c r="K33" s="46">
        <f t="shared" si="4"/>
        <v>18000</v>
      </c>
      <c r="L33" s="5">
        <v>0</v>
      </c>
      <c r="M33" s="5"/>
      <c r="N33" s="6" t="s">
        <v>83</v>
      </c>
    </row>
    <row r="34" spans="1:14" s="4" customFormat="1" ht="30" customHeight="1" x14ac:dyDescent="0.3">
      <c r="A34" s="36">
        <v>27</v>
      </c>
      <c r="B34" s="40" t="s">
        <v>19</v>
      </c>
      <c r="C34" s="40" t="s">
        <v>23</v>
      </c>
      <c r="D34" s="40" t="s">
        <v>23</v>
      </c>
      <c r="E34" s="42" t="s">
        <v>59</v>
      </c>
      <c r="F34" s="27" t="s">
        <v>84</v>
      </c>
      <c r="G34" s="13" t="s">
        <v>183</v>
      </c>
      <c r="H34" s="13" t="s">
        <v>182</v>
      </c>
      <c r="I34" s="29">
        <v>33000</v>
      </c>
      <c r="J34" s="15">
        <v>0</v>
      </c>
      <c r="K34" s="46">
        <f t="shared" si="4"/>
        <v>33000</v>
      </c>
      <c r="L34" s="5">
        <v>0</v>
      </c>
      <c r="M34" s="5"/>
      <c r="N34" s="6" t="s">
        <v>83</v>
      </c>
    </row>
    <row r="35" spans="1:14" s="4" customFormat="1" ht="30" customHeight="1" x14ac:dyDescent="0.3">
      <c r="A35" s="36">
        <v>28</v>
      </c>
      <c r="B35" s="9" t="s">
        <v>18</v>
      </c>
      <c r="C35" s="12" t="s">
        <v>72</v>
      </c>
      <c r="D35" s="40" t="s">
        <v>69</v>
      </c>
      <c r="E35" s="42" t="s">
        <v>56</v>
      </c>
      <c r="F35" s="27" t="s">
        <v>127</v>
      </c>
      <c r="G35" s="11" t="s">
        <v>130</v>
      </c>
      <c r="H35" s="48" t="s">
        <v>128</v>
      </c>
      <c r="I35" s="29">
        <v>3000</v>
      </c>
      <c r="J35" s="15">
        <v>2880</v>
      </c>
      <c r="K35" s="46">
        <f t="shared" si="4"/>
        <v>120</v>
      </c>
      <c r="L35" s="5">
        <v>100</v>
      </c>
      <c r="M35" s="5"/>
      <c r="N35" s="6" t="s">
        <v>129</v>
      </c>
    </row>
    <row r="36" spans="1:14" s="4" customFormat="1" ht="49.5" x14ac:dyDescent="0.3">
      <c r="A36" s="36">
        <v>29</v>
      </c>
      <c r="B36" s="9" t="s">
        <v>18</v>
      </c>
      <c r="C36" s="12" t="s">
        <v>77</v>
      </c>
      <c r="D36" s="40" t="s">
        <v>22</v>
      </c>
      <c r="E36" s="9" t="s">
        <v>60</v>
      </c>
      <c r="F36" s="27" t="s">
        <v>96</v>
      </c>
      <c r="G36" s="54" t="s">
        <v>146</v>
      </c>
      <c r="H36" s="13" t="s">
        <v>147</v>
      </c>
      <c r="I36" s="29">
        <v>50000</v>
      </c>
      <c r="J36" s="15">
        <v>0</v>
      </c>
      <c r="K36" s="46">
        <f t="shared" si="4"/>
        <v>50000</v>
      </c>
      <c r="L36" s="3">
        <v>0</v>
      </c>
      <c r="M36" s="5"/>
      <c r="N36" s="6" t="s">
        <v>16</v>
      </c>
    </row>
    <row r="37" spans="1:14" s="4" customFormat="1" ht="82.5" x14ac:dyDescent="0.3">
      <c r="A37" s="36">
        <v>30</v>
      </c>
      <c r="B37" s="9" t="s">
        <v>18</v>
      </c>
      <c r="C37" s="12" t="s">
        <v>78</v>
      </c>
      <c r="D37" s="40" t="s">
        <v>29</v>
      </c>
      <c r="E37" s="9" t="s">
        <v>62</v>
      </c>
      <c r="F37" s="28" t="s">
        <v>82</v>
      </c>
      <c r="G37" s="10" t="s">
        <v>150</v>
      </c>
      <c r="H37" s="12" t="s">
        <v>151</v>
      </c>
      <c r="I37" s="29">
        <v>38000</v>
      </c>
      <c r="J37" s="19">
        <v>36777</v>
      </c>
      <c r="K37" s="46">
        <f t="shared" si="4"/>
        <v>1223</v>
      </c>
      <c r="L37" s="5">
        <v>100</v>
      </c>
      <c r="M37" s="5"/>
      <c r="N37" s="6" t="s">
        <v>15</v>
      </c>
    </row>
    <row r="38" spans="1:14" s="4" customFormat="1" ht="49.5" x14ac:dyDescent="0.3">
      <c r="A38" s="36">
        <v>31</v>
      </c>
      <c r="B38" s="9" t="s">
        <v>18</v>
      </c>
      <c r="C38" s="12" t="s">
        <v>74</v>
      </c>
      <c r="D38" s="40" t="s">
        <v>70</v>
      </c>
      <c r="E38" s="9" t="s">
        <v>63</v>
      </c>
      <c r="F38" s="27" t="s">
        <v>116</v>
      </c>
      <c r="G38" s="13" t="s">
        <v>161</v>
      </c>
      <c r="H38" s="48" t="s">
        <v>90</v>
      </c>
      <c r="I38" s="29">
        <v>100000</v>
      </c>
      <c r="J38" s="15">
        <v>91000</v>
      </c>
      <c r="K38" s="46">
        <f t="shared" si="4"/>
        <v>9000</v>
      </c>
      <c r="L38" s="3">
        <v>100</v>
      </c>
      <c r="M38" s="6"/>
      <c r="N38" s="6" t="s">
        <v>15</v>
      </c>
    </row>
    <row r="39" spans="1:14" s="4" customFormat="1" ht="33" x14ac:dyDescent="0.3">
      <c r="A39" s="36">
        <v>32</v>
      </c>
      <c r="B39" s="9" t="s">
        <v>18</v>
      </c>
      <c r="C39" s="12" t="s">
        <v>74</v>
      </c>
      <c r="D39" s="40" t="s">
        <v>70</v>
      </c>
      <c r="E39" s="9" t="s">
        <v>64</v>
      </c>
      <c r="F39" s="27" t="s">
        <v>116</v>
      </c>
      <c r="G39" s="13" t="s">
        <v>162</v>
      </c>
      <c r="H39" s="13" t="s">
        <v>163</v>
      </c>
      <c r="I39" s="29">
        <v>200000</v>
      </c>
      <c r="J39" s="15">
        <v>11400</v>
      </c>
      <c r="K39" s="46">
        <v>188600</v>
      </c>
      <c r="L39" s="5">
        <v>30</v>
      </c>
      <c r="M39" s="6"/>
      <c r="N39" s="6" t="s">
        <v>117</v>
      </c>
    </row>
    <row r="40" spans="1:14" s="4" customFormat="1" ht="66" x14ac:dyDescent="0.3">
      <c r="A40" s="36">
        <v>33</v>
      </c>
      <c r="B40" s="9" t="s">
        <v>18</v>
      </c>
      <c r="C40" s="12" t="s">
        <v>81</v>
      </c>
      <c r="D40" s="40" t="s">
        <v>71</v>
      </c>
      <c r="E40" s="9" t="s">
        <v>65</v>
      </c>
      <c r="F40" s="27" t="s">
        <v>85</v>
      </c>
      <c r="G40" s="13" t="s">
        <v>152</v>
      </c>
      <c r="H40" s="13" t="s">
        <v>153</v>
      </c>
      <c r="I40" s="29">
        <v>33000</v>
      </c>
      <c r="J40" s="15">
        <v>0</v>
      </c>
      <c r="K40" s="46">
        <v>33000</v>
      </c>
      <c r="L40" s="3">
        <v>10</v>
      </c>
      <c r="M40" s="5"/>
      <c r="N40" s="47" t="s">
        <v>112</v>
      </c>
    </row>
    <row r="41" spans="1:14" s="4" customFormat="1" ht="132" x14ac:dyDescent="0.3">
      <c r="A41" s="36">
        <v>34</v>
      </c>
      <c r="B41" s="9" t="s">
        <v>18</v>
      </c>
      <c r="C41" s="12" t="s">
        <v>75</v>
      </c>
      <c r="D41" s="40" t="s">
        <v>71</v>
      </c>
      <c r="E41" s="9" t="s">
        <v>66</v>
      </c>
      <c r="F41" s="27" t="s">
        <v>79</v>
      </c>
      <c r="G41" s="13" t="s">
        <v>155</v>
      </c>
      <c r="H41" s="12" t="s">
        <v>154</v>
      </c>
      <c r="I41" s="29">
        <v>10000</v>
      </c>
      <c r="J41" s="15">
        <v>9500</v>
      </c>
      <c r="K41" s="46">
        <f t="shared" ref="K41:K42" si="5">I41-J41</f>
        <v>500</v>
      </c>
      <c r="L41" s="3">
        <v>100</v>
      </c>
      <c r="M41" s="5"/>
      <c r="N41" s="47" t="s">
        <v>15</v>
      </c>
    </row>
    <row r="42" spans="1:14" ht="66" x14ac:dyDescent="0.3">
      <c r="A42" s="36">
        <v>35</v>
      </c>
      <c r="B42" s="9" t="s">
        <v>18</v>
      </c>
      <c r="C42" s="12" t="s">
        <v>76</v>
      </c>
      <c r="D42" s="40" t="s">
        <v>71</v>
      </c>
      <c r="E42" s="42" t="s">
        <v>67</v>
      </c>
      <c r="F42" s="40" t="s">
        <v>173</v>
      </c>
      <c r="G42" s="55" t="s">
        <v>174</v>
      </c>
      <c r="H42" s="55" t="s">
        <v>175</v>
      </c>
      <c r="I42" s="29">
        <v>5500</v>
      </c>
      <c r="J42" s="20">
        <v>5500</v>
      </c>
      <c r="K42" s="56">
        <f t="shared" si="5"/>
        <v>0</v>
      </c>
      <c r="L42" s="40">
        <v>90</v>
      </c>
      <c r="M42" s="40"/>
      <c r="N42" s="40" t="s">
        <v>16</v>
      </c>
    </row>
    <row r="43" spans="1:14" ht="115.5" x14ac:dyDescent="0.3">
      <c r="A43" s="36">
        <v>36</v>
      </c>
      <c r="B43" s="9" t="s">
        <v>31</v>
      </c>
      <c r="C43" s="12" t="s">
        <v>134</v>
      </c>
      <c r="D43" s="9" t="s">
        <v>21</v>
      </c>
      <c r="E43" s="52" t="s">
        <v>135</v>
      </c>
      <c r="F43" s="27" t="s">
        <v>136</v>
      </c>
      <c r="G43" s="11" t="s">
        <v>168</v>
      </c>
      <c r="H43" s="11" t="s">
        <v>169</v>
      </c>
      <c r="I43" s="29">
        <v>500000</v>
      </c>
      <c r="J43" s="51">
        <v>469032</v>
      </c>
      <c r="K43" s="46">
        <v>30968</v>
      </c>
      <c r="L43" s="14">
        <v>70</v>
      </c>
      <c r="M43" s="47" t="s">
        <v>16</v>
      </c>
      <c r="N43" s="6" t="s">
        <v>143</v>
      </c>
    </row>
    <row r="44" spans="1:14" ht="115.5" x14ac:dyDescent="0.3">
      <c r="A44" s="36">
        <v>37</v>
      </c>
      <c r="B44" s="9" t="s">
        <v>31</v>
      </c>
      <c r="C44" s="12" t="s">
        <v>134</v>
      </c>
      <c r="D44" s="9" t="s">
        <v>21</v>
      </c>
      <c r="E44" s="52" t="s">
        <v>137</v>
      </c>
      <c r="F44" s="27" t="s">
        <v>138</v>
      </c>
      <c r="G44" s="11" t="s">
        <v>170</v>
      </c>
      <c r="H44" s="48" t="s">
        <v>90</v>
      </c>
      <c r="I44" s="29">
        <v>500000</v>
      </c>
      <c r="J44" s="53">
        <v>492844</v>
      </c>
      <c r="K44" s="46">
        <v>7156</v>
      </c>
      <c r="L44" s="14">
        <v>100</v>
      </c>
      <c r="M44" s="47" t="s">
        <v>16</v>
      </c>
      <c r="N44" s="6" t="s">
        <v>15</v>
      </c>
    </row>
    <row r="45" spans="1:14" ht="82.5" x14ac:dyDescent="0.3">
      <c r="A45" s="36">
        <v>38</v>
      </c>
      <c r="B45" s="9" t="s">
        <v>31</v>
      </c>
      <c r="C45" s="12" t="s">
        <v>134</v>
      </c>
      <c r="D45" s="9" t="s">
        <v>139</v>
      </c>
      <c r="E45" s="52" t="s">
        <v>140</v>
      </c>
      <c r="F45" s="27" t="s">
        <v>141</v>
      </c>
      <c r="G45" s="11" t="s">
        <v>142</v>
      </c>
      <c r="H45" s="11" t="s">
        <v>171</v>
      </c>
      <c r="I45" s="29">
        <v>500000</v>
      </c>
      <c r="J45" s="51">
        <v>470793</v>
      </c>
      <c r="K45" s="46">
        <v>29207</v>
      </c>
      <c r="L45" s="14">
        <v>80</v>
      </c>
      <c r="M45" s="47" t="s">
        <v>16</v>
      </c>
      <c r="N45" s="6" t="s">
        <v>143</v>
      </c>
    </row>
  </sheetData>
  <autoFilter ref="A6:S42" xr:uid="{EAAF28E8-446C-45F6-B013-4D4A78915B97}">
    <sortState ref="A8:S42">
      <sortCondition ref="A6:A42"/>
    </sortState>
  </autoFilter>
  <mergeCells count="16">
    <mergeCell ref="I5:I6"/>
    <mergeCell ref="J5:J6"/>
    <mergeCell ref="K5:K6"/>
    <mergeCell ref="A2:N2"/>
    <mergeCell ref="A5:A6"/>
    <mergeCell ref="B5:B6"/>
    <mergeCell ref="C5:C6"/>
    <mergeCell ref="D5:D6"/>
    <mergeCell ref="E5:E6"/>
    <mergeCell ref="F5:F6"/>
    <mergeCell ref="G5:G6"/>
    <mergeCell ref="N5:N6"/>
    <mergeCell ref="L5:L6"/>
    <mergeCell ref="M5:M6"/>
    <mergeCell ref="F4:N4"/>
    <mergeCell ref="H5:H6"/>
  </mergeCells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9DE791-5ED7-4820-A9A2-06CC89EA4633}">
          <x14:formula1>
            <xm:f>'D:\주민참여예산\2025년 주민참여예산\2026년 주민참여예산사업(주민제안사업)\[★★2026년 주민제안사업 선정결과.xlsx]드롭박스'!#REF!</xm:f>
          </x14:formula1>
          <xm:sqref>B8:B42</xm:sqref>
        </x14:dataValidation>
        <x14:dataValidation type="list" allowBlank="1" showInputMessage="1" showErrorMessage="1" xr:uid="{2D5F597E-E00B-4F66-96E1-F867C7D567BF}">
          <x14:formula1>
            <xm:f>'D:\주민참여예산\2025년 주민참여예산\2026년 주민참여예산사업(주민제안사업)\[★★2026년 주민제안사업 선정결과.xlsx]드롭박스'!#REF!</xm:f>
          </x14:formula1>
          <xm:sqref>D8:D42 C8:C30 C32:C34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2026-07-14T00:13:27Z</dcterms:modified>
</cp:coreProperties>
</file>